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pved\Documents\"/>
    </mc:Choice>
  </mc:AlternateContent>
  <xr:revisionPtr revIDLastSave="0" documentId="13_ncr:1_{2DAD276B-EBB9-444D-A9B1-6B6813248E86}" xr6:coauthVersionLast="47" xr6:coauthVersionMax="47" xr10:uidLastSave="{00000000-0000-0000-0000-000000000000}"/>
  <bookViews>
    <workbookView xWindow="-28920" yWindow="-120" windowWidth="29040" windowHeight="15840" activeTab="1" xr2:uid="{1027F39B-86AF-477C-86B8-71B4738F7662}"/>
  </bookViews>
  <sheets>
    <sheet name="Largest Employers" sheetId="3" r:id="rId1"/>
    <sheet name="Sheet1" sheetId="4" r:id="rId2"/>
    <sheet name="AD 20" sheetId="1" r:id="rId3"/>
    <sheet name="SD 21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4" l="1"/>
  <c r="E13" i="4" s="1"/>
  <c r="D12" i="4"/>
  <c r="E12" i="4" s="1"/>
  <c r="D11" i="4"/>
  <c r="E11" i="4" s="1"/>
  <c r="D10" i="4"/>
  <c r="E10" i="4" s="1"/>
  <c r="D9" i="4"/>
  <c r="E9" i="4" s="1"/>
  <c r="D8" i="4"/>
  <c r="E8" i="4" s="1"/>
  <c r="D7" i="4"/>
  <c r="E7" i="4" s="1"/>
  <c r="D6" i="4"/>
  <c r="E6" i="4" s="1"/>
  <c r="D5" i="4"/>
  <c r="E5" i="4" s="1"/>
  <c r="D4" i="4"/>
  <c r="E4" i="4" s="1"/>
  <c r="H9" i="3"/>
  <c r="I9" i="3" s="1"/>
  <c r="D11" i="3"/>
  <c r="E11" i="3" s="1"/>
  <c r="H11" i="3"/>
  <c r="I11" i="3" s="1"/>
  <c r="H10" i="3"/>
  <c r="I10" i="3" s="1"/>
  <c r="D10" i="3"/>
  <c r="E10" i="3" s="1"/>
  <c r="D9" i="3"/>
  <c r="E9" i="3" s="1"/>
  <c r="H8" i="3"/>
  <c r="I8" i="3" s="1"/>
  <c r="E8" i="3"/>
  <c r="H7" i="3"/>
  <c r="I7" i="3" s="1"/>
  <c r="D7" i="3"/>
  <c r="E7" i="3" s="1"/>
  <c r="H6" i="3"/>
  <c r="I6" i="3" s="1"/>
  <c r="D6" i="3"/>
  <c r="E6" i="3" s="1"/>
  <c r="H5" i="3"/>
  <c r="I5" i="3" s="1"/>
  <c r="D5" i="3"/>
  <c r="E5" i="3" s="1"/>
  <c r="H4" i="3"/>
  <c r="I4" i="3" s="1"/>
  <c r="D4" i="3"/>
  <c r="E4" i="3" s="1"/>
  <c r="H3" i="3"/>
  <c r="I3" i="3" s="1"/>
  <c r="D3" i="3"/>
  <c r="E3" i="3" s="1"/>
  <c r="H2" i="3"/>
  <c r="I2" i="3" s="1"/>
  <c r="D2" i="3"/>
  <c r="E2" i="3" s="1"/>
  <c r="H11" i="2"/>
  <c r="I11" i="2" s="1"/>
  <c r="H10" i="2"/>
  <c r="I10" i="2" s="1"/>
  <c r="H4" i="2"/>
  <c r="I4" i="2" s="1"/>
  <c r="H9" i="2"/>
  <c r="I9" i="2" s="1"/>
  <c r="H8" i="2"/>
  <c r="I8" i="2" s="1"/>
  <c r="H13" i="2"/>
  <c r="I13" i="2" s="1"/>
  <c r="H12" i="2"/>
  <c r="I12" i="2" s="1"/>
  <c r="H3" i="2"/>
  <c r="I3" i="2" s="1"/>
  <c r="H5" i="2"/>
  <c r="I5" i="2" s="1"/>
  <c r="H6" i="2"/>
  <c r="I6" i="2" s="1"/>
  <c r="H2" i="2"/>
  <c r="I2" i="2" s="1"/>
  <c r="D11" i="2"/>
  <c r="E11" i="2" s="1"/>
  <c r="D10" i="2"/>
  <c r="E10" i="2" s="1"/>
  <c r="D4" i="2"/>
  <c r="E4" i="2" s="1"/>
  <c r="D9" i="2"/>
  <c r="E9" i="2" s="1"/>
  <c r="D8" i="2"/>
  <c r="E8" i="2" s="1"/>
  <c r="D13" i="2"/>
  <c r="E13" i="2" s="1"/>
  <c r="D12" i="2"/>
  <c r="E12" i="2" s="1"/>
  <c r="D3" i="2"/>
  <c r="E3" i="2" s="1"/>
  <c r="D5" i="2"/>
  <c r="E5" i="2" s="1"/>
  <c r="D6" i="2"/>
  <c r="E6" i="2" s="1"/>
  <c r="D2" i="2"/>
  <c r="E2" i="2" s="1"/>
  <c r="H7" i="2"/>
  <c r="I7" i="2" s="1"/>
  <c r="D7" i="2"/>
  <c r="E7" i="2" s="1"/>
  <c r="D6" i="1"/>
  <c r="E6" i="1" s="1"/>
  <c r="D9" i="1"/>
  <c r="E9" i="1" s="1"/>
  <c r="D15" i="1"/>
  <c r="E15" i="1" s="1"/>
  <c r="D8" i="1"/>
  <c r="E8" i="1" s="1"/>
  <c r="D7" i="1"/>
  <c r="E7" i="1" s="1"/>
  <c r="D5" i="1"/>
  <c r="E5" i="1" s="1"/>
  <c r="D4" i="1"/>
  <c r="E4" i="1" s="1"/>
  <c r="D14" i="1"/>
  <c r="E14" i="1" s="1"/>
  <c r="D3" i="1"/>
  <c r="E3" i="1" s="1"/>
  <c r="D2" i="1"/>
  <c r="E2" i="1" s="1"/>
  <c r="I14" i="1"/>
  <c r="H9" i="1"/>
  <c r="I9" i="1" s="1"/>
  <c r="H15" i="1"/>
  <c r="I15" i="1" s="1"/>
  <c r="H8" i="1"/>
  <c r="I8" i="1" s="1"/>
  <c r="H7" i="1"/>
  <c r="I7" i="1" s="1"/>
  <c r="H5" i="1"/>
  <c r="I5" i="1" s="1"/>
  <c r="H4" i="1"/>
  <c r="I4" i="1" s="1"/>
  <c r="H14" i="1"/>
  <c r="H3" i="1"/>
  <c r="I3" i="1" s="1"/>
  <c r="H2" i="1"/>
  <c r="I2" i="1" s="1"/>
  <c r="H6" i="1"/>
  <c r="I6" i="1" s="1"/>
</calcChain>
</file>

<file path=xl/sharedStrings.xml><?xml version="1.0" encoding="utf-8"?>
<sst xmlns="http://schemas.openxmlformats.org/spreadsheetml/2006/main" count="74" uniqueCount="45">
  <si>
    <t xml:space="preserve">Agency </t>
  </si>
  <si>
    <t>Total 2020 Assessment</t>
  </si>
  <si>
    <t>Total 2025 Assessment</t>
  </si>
  <si>
    <t>Growth %</t>
  </si>
  <si>
    <t>Growth $</t>
  </si>
  <si>
    <t>SIBTF 2020 Assessment</t>
  </si>
  <si>
    <t>SIBTF 2025 Assessment</t>
  </si>
  <si>
    <t>SIBTF Growth $</t>
  </si>
  <si>
    <t>SIBTF Growth %</t>
  </si>
  <si>
    <t>Chabot Los-Positas Community College District</t>
  </si>
  <si>
    <t>City of San Leandro</t>
  </si>
  <si>
    <t>Oakland Unified School District</t>
  </si>
  <si>
    <t>City of Pleasanton</t>
  </si>
  <si>
    <t>City of Hayward</t>
  </si>
  <si>
    <t>Alameda Health System</t>
  </si>
  <si>
    <t>Alameda County Schools Insurance Group</t>
  </si>
  <si>
    <t>City of Oakland</t>
  </si>
  <si>
    <t>Alameda County</t>
  </si>
  <si>
    <t>Alameda Contra Costa Transit District</t>
  </si>
  <si>
    <t>San Luis Obispo County</t>
  </si>
  <si>
    <t>Ventura County</t>
  </si>
  <si>
    <t xml:space="preserve">Santa Barbara Metropolitan Transit District </t>
  </si>
  <si>
    <t>City of Santa Barbara</t>
  </si>
  <si>
    <t>Santa Barbara County Schools</t>
  </si>
  <si>
    <t>Santa Barbara Community College District</t>
  </si>
  <si>
    <t>Ventura County School Self-Funding Authority</t>
  </si>
  <si>
    <t xml:space="preserve">Ventura County Community College District </t>
  </si>
  <si>
    <t>City of Oxnard</t>
  </si>
  <si>
    <t>City of Santa Maria</t>
  </si>
  <si>
    <t>Lompoc Valley Medical Center</t>
  </si>
  <si>
    <t>City of Lompoc</t>
  </si>
  <si>
    <t>County of Los Angeles</t>
  </si>
  <si>
    <t>City of Los Angeles</t>
  </si>
  <si>
    <t>City and county of San Francisco</t>
  </si>
  <si>
    <t>PTSC-MTA Risk Management Authority</t>
  </si>
  <si>
    <t xml:space="preserve">University of California </t>
  </si>
  <si>
    <t xml:space="preserve">Los Angeles Unified School District </t>
  </si>
  <si>
    <t>City of San Diego</t>
  </si>
  <si>
    <t xml:space="preserve">San Francisco Municipal Transportation Agency </t>
  </si>
  <si>
    <t xml:space="preserve">County of Riverside </t>
  </si>
  <si>
    <t xml:space="preserve">County of Alameda </t>
  </si>
  <si>
    <t>SIBTF Tax 
2025</t>
  </si>
  <si>
    <t xml:space="preserve">SIBTF Tax 
2020 </t>
  </si>
  <si>
    <t>SIBTF Tax Growth $</t>
  </si>
  <si>
    <t>SIBTF Tax  Growth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</si>
</sst>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"/>
      <family val="2"/>
    </font>
    <font>
      <b/>
      <sz val="11"/>
      <color rgb="FFFF0000"/>
      <name val="Aptos Narrow"/>
      <family val="2"/>
      <scheme val="minor"/>
    </font>
    <font>
      <b/>
      <sz val="11"/>
      <color theme="9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0" fillId="0" borderId="1" xfId="1" applyNumberFormat="1" applyFont="1" applyBorder="1"/>
    <xf numFmtId="164" fontId="0" fillId="0" borderId="1" xfId="1" applyNumberFormat="1" applyFont="1" applyFill="1" applyBorder="1"/>
    <xf numFmtId="9" fontId="5" fillId="0" borderId="1" xfId="2" applyFont="1" applyFill="1" applyBorder="1"/>
    <xf numFmtId="9" fontId="6" fillId="0" borderId="1" xfId="2" applyFont="1" applyFill="1" applyBorder="1"/>
    <xf numFmtId="164" fontId="2" fillId="0" borderId="1" xfId="1" applyNumberFormat="1" applyFont="1" applyFill="1" applyBorder="1"/>
    <xf numFmtId="164" fontId="0" fillId="0" borderId="1" xfId="1" applyNumberFormat="1" applyFont="1" applyBorder="1" applyAlignment="1">
      <alignment wrapText="1"/>
    </xf>
    <xf numFmtId="164" fontId="0" fillId="0" borderId="1" xfId="1" applyNumberFormat="1" applyFont="1" applyFill="1" applyBorder="1" applyAlignment="1">
      <alignment wrapText="1"/>
    </xf>
    <xf numFmtId="9" fontId="6" fillId="0" borderId="1" xfId="2" applyFont="1" applyFill="1" applyBorder="1" applyAlignment="1">
      <alignment wrapText="1"/>
    </xf>
    <xf numFmtId="164" fontId="2" fillId="0" borderId="1" xfId="1" applyNumberFormat="1" applyFont="1" applyFill="1" applyBorder="1" applyAlignment="1">
      <alignment wrapText="1"/>
    </xf>
    <xf numFmtId="9" fontId="5" fillId="0" borderId="1" xfId="2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99F57-11CA-4505-886E-68479E73C8BF}">
  <dimension ref="A1:I11"/>
  <sheetViews>
    <sheetView workbookViewId="0">
      <selection sqref="A1:I11"/>
    </sheetView>
  </sheetViews>
  <sheetFormatPr defaultRowHeight="15" x14ac:dyDescent="0.25"/>
  <cols>
    <col min="1" max="1" width="21.7109375" customWidth="1"/>
    <col min="2" max="2" width="12.5703125" customWidth="1"/>
    <col min="3" max="3" width="14.85546875" customWidth="1"/>
    <col min="4" max="4" width="12" customWidth="1"/>
    <col min="5" max="5" width="11.140625" customWidth="1"/>
    <col min="6" max="6" width="13.5703125" customWidth="1"/>
    <col min="7" max="7" width="15" customWidth="1"/>
    <col min="8" max="8" width="13.42578125" customWidth="1"/>
    <col min="9" max="9" width="12.85546875" customWidth="1"/>
  </cols>
  <sheetData>
    <row r="1" spans="1:9" ht="60" x14ac:dyDescent="0.25">
      <c r="A1" s="2" t="s">
        <v>0</v>
      </c>
      <c r="B1" s="3" t="s">
        <v>1</v>
      </c>
      <c r="C1" s="3" t="s">
        <v>2</v>
      </c>
      <c r="D1" s="3" t="s">
        <v>4</v>
      </c>
      <c r="E1" s="3" t="s">
        <v>3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x14ac:dyDescent="0.25">
      <c r="A2" s="14" t="s">
        <v>31</v>
      </c>
      <c r="B2" s="10">
        <v>19082632</v>
      </c>
      <c r="C2" s="9">
        <v>25231171</v>
      </c>
      <c r="D2" s="10">
        <f t="shared" ref="D2:D11" si="0">SUM(C2-B2)</f>
        <v>6148539</v>
      </c>
      <c r="E2" s="11">
        <f t="shared" ref="E2:E11" si="1">SUM(D2/B2)</f>
        <v>0.32220602482927929</v>
      </c>
      <c r="F2" s="10">
        <v>2230743</v>
      </c>
      <c r="G2" s="9">
        <v>11879439</v>
      </c>
      <c r="H2" s="12">
        <f t="shared" ref="H2:H11" si="2">SUM(G2-F2)</f>
        <v>9648696</v>
      </c>
      <c r="I2" s="13">
        <f t="shared" ref="I2:I11" si="3">SUM(H2/F2)</f>
        <v>4.325328377137124</v>
      </c>
    </row>
    <row r="3" spans="1:9" x14ac:dyDescent="0.25">
      <c r="A3" s="14" t="s">
        <v>32</v>
      </c>
      <c r="B3" s="10">
        <v>12455545</v>
      </c>
      <c r="C3" s="4">
        <v>13368757</v>
      </c>
      <c r="D3" s="10">
        <f t="shared" si="0"/>
        <v>913212</v>
      </c>
      <c r="E3" s="11">
        <f t="shared" si="1"/>
        <v>7.331770709350735E-2</v>
      </c>
      <c r="F3" s="10">
        <v>2230743</v>
      </c>
      <c r="G3" s="4">
        <v>6294331</v>
      </c>
      <c r="H3" s="12">
        <f t="shared" si="2"/>
        <v>4063588</v>
      </c>
      <c r="I3" s="13">
        <f t="shared" si="3"/>
        <v>1.8216298336473542</v>
      </c>
    </row>
    <row r="4" spans="1:9" ht="30" x14ac:dyDescent="0.25">
      <c r="A4" s="14" t="s">
        <v>33</v>
      </c>
      <c r="B4" s="9">
        <v>3926443</v>
      </c>
      <c r="C4" s="9">
        <v>5376311</v>
      </c>
      <c r="D4" s="10">
        <f t="shared" si="0"/>
        <v>1449868</v>
      </c>
      <c r="E4" s="11">
        <f t="shared" si="1"/>
        <v>0.36925736601804737</v>
      </c>
      <c r="F4" s="9">
        <v>703211</v>
      </c>
      <c r="G4" s="9">
        <v>2531296</v>
      </c>
      <c r="H4" s="12">
        <f t="shared" si="2"/>
        <v>1828085</v>
      </c>
      <c r="I4" s="13">
        <f t="shared" si="3"/>
        <v>2.5996251480707784</v>
      </c>
    </row>
    <row r="5" spans="1:9" ht="30" x14ac:dyDescent="0.25">
      <c r="A5" s="14" t="s">
        <v>34</v>
      </c>
      <c r="B5" s="10">
        <v>2625767</v>
      </c>
      <c r="C5" s="4">
        <v>3880183</v>
      </c>
      <c r="D5" s="10">
        <f t="shared" si="0"/>
        <v>1254416</v>
      </c>
      <c r="E5" s="11">
        <f t="shared" si="1"/>
        <v>0.47773317282150318</v>
      </c>
      <c r="F5" s="10">
        <v>470265</v>
      </c>
      <c r="G5" s="4">
        <v>1826883</v>
      </c>
      <c r="H5" s="12">
        <f t="shared" si="2"/>
        <v>1356618</v>
      </c>
      <c r="I5" s="13">
        <f t="shared" si="3"/>
        <v>2.8847947433893655</v>
      </c>
    </row>
    <row r="6" spans="1:9" x14ac:dyDescent="0.25">
      <c r="A6" s="14" t="s">
        <v>35</v>
      </c>
      <c r="B6" s="10">
        <v>2800817</v>
      </c>
      <c r="C6" s="4">
        <v>3371243</v>
      </c>
      <c r="D6" s="10">
        <f t="shared" si="0"/>
        <v>570426</v>
      </c>
      <c r="E6" s="11">
        <f t="shared" si="1"/>
        <v>0.20366414514050721</v>
      </c>
      <c r="F6" s="10">
        <v>501616</v>
      </c>
      <c r="G6" s="4">
        <v>1587262</v>
      </c>
      <c r="H6" s="12">
        <f t="shared" si="2"/>
        <v>1085646</v>
      </c>
      <c r="I6" s="13">
        <f t="shared" si="3"/>
        <v>2.1642969921214634</v>
      </c>
    </row>
    <row r="7" spans="1:9" ht="30" x14ac:dyDescent="0.25">
      <c r="A7" s="14" t="s">
        <v>36</v>
      </c>
      <c r="B7" s="9">
        <v>3506785</v>
      </c>
      <c r="C7" s="9">
        <v>3235662</v>
      </c>
      <c r="D7" s="10">
        <f t="shared" si="0"/>
        <v>-271123</v>
      </c>
      <c r="E7" s="11">
        <f t="shared" si="1"/>
        <v>-7.7313835892419983E-2</v>
      </c>
      <c r="F7" s="9">
        <v>628052</v>
      </c>
      <c r="G7" s="9">
        <v>1523427</v>
      </c>
      <c r="H7" s="12">
        <f t="shared" si="2"/>
        <v>895375</v>
      </c>
      <c r="I7" s="13">
        <f t="shared" si="3"/>
        <v>1.4256383229414125</v>
      </c>
    </row>
    <row r="8" spans="1:9" x14ac:dyDescent="0.25">
      <c r="A8" s="14" t="s">
        <v>37</v>
      </c>
      <c r="B8" s="9">
        <v>1273809</v>
      </c>
      <c r="C8" s="9">
        <v>2369283</v>
      </c>
      <c r="D8" s="10">
        <v>1</v>
      </c>
      <c r="E8" s="11">
        <f t="shared" si="1"/>
        <v>7.8504705179504937E-7</v>
      </c>
      <c r="F8" s="9">
        <v>228134</v>
      </c>
      <c r="G8" s="9">
        <v>1115515</v>
      </c>
      <c r="H8" s="12">
        <f t="shared" si="2"/>
        <v>887381</v>
      </c>
      <c r="I8" s="13">
        <f t="shared" si="3"/>
        <v>3.8897358569963267</v>
      </c>
    </row>
    <row r="9" spans="1:9" ht="45" x14ac:dyDescent="0.25">
      <c r="A9" s="14" t="s">
        <v>38</v>
      </c>
      <c r="B9" s="9">
        <v>1633794</v>
      </c>
      <c r="C9" s="9">
        <v>1949445</v>
      </c>
      <c r="D9" s="10">
        <f t="shared" si="0"/>
        <v>315651</v>
      </c>
      <c r="E9" s="11">
        <f t="shared" si="1"/>
        <v>0.19320122365487938</v>
      </c>
      <c r="F9" s="9">
        <v>292606</v>
      </c>
      <c r="G9" s="9">
        <v>917845</v>
      </c>
      <c r="H9" s="12">
        <f t="shared" si="2"/>
        <v>625239</v>
      </c>
      <c r="I9" s="13">
        <f t="shared" si="3"/>
        <v>2.1367948709185729</v>
      </c>
    </row>
    <row r="10" spans="1:9" x14ac:dyDescent="0.25">
      <c r="A10" s="14" t="s">
        <v>39</v>
      </c>
      <c r="B10" s="9">
        <v>1685843</v>
      </c>
      <c r="C10" s="9">
        <v>1716486</v>
      </c>
      <c r="D10" s="10">
        <f t="shared" si="0"/>
        <v>30643</v>
      </c>
      <c r="E10" s="11">
        <f t="shared" si="1"/>
        <v>1.8176662951413625E-2</v>
      </c>
      <c r="F10" s="9">
        <v>301928</v>
      </c>
      <c r="G10" s="4">
        <v>808162</v>
      </c>
      <c r="H10" s="12">
        <f t="shared" si="2"/>
        <v>506234</v>
      </c>
      <c r="I10" s="13">
        <f t="shared" si="3"/>
        <v>1.6766712593730955</v>
      </c>
    </row>
    <row r="11" spans="1:9" x14ac:dyDescent="0.25">
      <c r="A11" s="14" t="s">
        <v>40</v>
      </c>
      <c r="B11" s="9">
        <v>1029801</v>
      </c>
      <c r="C11" s="10">
        <v>1592650</v>
      </c>
      <c r="D11" s="10">
        <f t="shared" si="0"/>
        <v>562849</v>
      </c>
      <c r="E11" s="11">
        <f t="shared" si="1"/>
        <v>0.54656093750151724</v>
      </c>
      <c r="F11" s="9">
        <v>184433</v>
      </c>
      <c r="G11" s="9">
        <v>749857</v>
      </c>
      <c r="H11" s="12">
        <f t="shared" si="2"/>
        <v>565424</v>
      </c>
      <c r="I11" s="13">
        <f t="shared" si="3"/>
        <v>3.0657420309814403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94698-2E1F-440A-82C2-8E221F6C706F}">
  <dimension ref="A3:E13"/>
  <sheetViews>
    <sheetView tabSelected="1" workbookViewId="0">
      <selection activeCell="A3" sqref="A3:E13"/>
    </sheetView>
  </sheetViews>
  <sheetFormatPr defaultRowHeight="15" x14ac:dyDescent="0.25"/>
  <cols>
    <col min="1" max="1" width="28.7109375" customWidth="1"/>
    <col min="2" max="2" width="17.5703125" customWidth="1"/>
    <col min="3" max="3" width="17.7109375" customWidth="1"/>
    <col min="4" max="4" width="15.42578125" customWidth="1"/>
    <col min="5" max="5" width="16.28515625" customWidth="1"/>
  </cols>
  <sheetData>
    <row r="3" spans="1:5" ht="30" x14ac:dyDescent="0.25">
      <c r="A3" s="2" t="s">
        <v>0</v>
      </c>
      <c r="B3" s="3" t="s">
        <v>42</v>
      </c>
      <c r="C3" s="3" t="s">
        <v>41</v>
      </c>
      <c r="D3" s="3" t="s">
        <v>43</v>
      </c>
      <c r="E3" s="3" t="s">
        <v>44</v>
      </c>
    </row>
    <row r="4" spans="1:5" x14ac:dyDescent="0.25">
      <c r="A4" s="14" t="s">
        <v>31</v>
      </c>
      <c r="B4" s="10">
        <v>2230743</v>
      </c>
      <c r="C4" s="9">
        <v>11879439</v>
      </c>
      <c r="D4" s="12">
        <f t="shared" ref="D4:D13" si="0">SUM(C4-B4)</f>
        <v>9648696</v>
      </c>
      <c r="E4" s="13">
        <f t="shared" ref="E4:E13" si="1">SUM(D4/B4)</f>
        <v>4.325328377137124</v>
      </c>
    </row>
    <row r="5" spans="1:5" x14ac:dyDescent="0.25">
      <c r="A5" s="14" t="s">
        <v>32</v>
      </c>
      <c r="B5" s="10">
        <v>2230743</v>
      </c>
      <c r="C5" s="4">
        <v>6294331</v>
      </c>
      <c r="D5" s="12">
        <f t="shared" si="0"/>
        <v>4063588</v>
      </c>
      <c r="E5" s="13">
        <f t="shared" si="1"/>
        <v>1.8216298336473542</v>
      </c>
    </row>
    <row r="6" spans="1:5" ht="30" x14ac:dyDescent="0.25">
      <c r="A6" s="14" t="s">
        <v>33</v>
      </c>
      <c r="B6" s="9">
        <v>703211</v>
      </c>
      <c r="C6" s="9">
        <v>2531296</v>
      </c>
      <c r="D6" s="12">
        <f t="shared" si="0"/>
        <v>1828085</v>
      </c>
      <c r="E6" s="13">
        <f t="shared" si="1"/>
        <v>2.5996251480707784</v>
      </c>
    </row>
    <row r="7" spans="1:5" ht="30" x14ac:dyDescent="0.25">
      <c r="A7" s="14" t="s">
        <v>34</v>
      </c>
      <c r="B7" s="10">
        <v>470265</v>
      </c>
      <c r="C7" s="4">
        <v>1826883</v>
      </c>
      <c r="D7" s="12">
        <f t="shared" si="0"/>
        <v>1356618</v>
      </c>
      <c r="E7" s="13">
        <f t="shared" si="1"/>
        <v>2.8847947433893655</v>
      </c>
    </row>
    <row r="8" spans="1:5" x14ac:dyDescent="0.25">
      <c r="A8" s="14" t="s">
        <v>35</v>
      </c>
      <c r="B8" s="10">
        <v>501616</v>
      </c>
      <c r="C8" s="4">
        <v>1587262</v>
      </c>
      <c r="D8" s="12">
        <f t="shared" si="0"/>
        <v>1085646</v>
      </c>
      <c r="E8" s="13">
        <f t="shared" si="1"/>
        <v>2.1642969921214634</v>
      </c>
    </row>
    <row r="9" spans="1:5" ht="30" x14ac:dyDescent="0.25">
      <c r="A9" s="14" t="s">
        <v>36</v>
      </c>
      <c r="B9" s="9">
        <v>628052</v>
      </c>
      <c r="C9" s="9">
        <v>1523427</v>
      </c>
      <c r="D9" s="12">
        <f t="shared" si="0"/>
        <v>895375</v>
      </c>
      <c r="E9" s="13">
        <f t="shared" si="1"/>
        <v>1.4256383229414125</v>
      </c>
    </row>
    <row r="10" spans="1:5" x14ac:dyDescent="0.25">
      <c r="A10" s="14" t="s">
        <v>37</v>
      </c>
      <c r="B10" s="9">
        <v>228134</v>
      </c>
      <c r="C10" s="9">
        <v>1115515</v>
      </c>
      <c r="D10" s="12">
        <f t="shared" si="0"/>
        <v>887381</v>
      </c>
      <c r="E10" s="13">
        <f t="shared" si="1"/>
        <v>3.8897358569963267</v>
      </c>
    </row>
    <row r="11" spans="1:5" ht="30" x14ac:dyDescent="0.25">
      <c r="A11" s="14" t="s">
        <v>38</v>
      </c>
      <c r="B11" s="9">
        <v>292606</v>
      </c>
      <c r="C11" s="9">
        <v>917845</v>
      </c>
      <c r="D11" s="12">
        <f t="shared" si="0"/>
        <v>625239</v>
      </c>
      <c r="E11" s="13">
        <f t="shared" si="1"/>
        <v>2.1367948709185729</v>
      </c>
    </row>
    <row r="12" spans="1:5" x14ac:dyDescent="0.25">
      <c r="A12" s="14" t="s">
        <v>39</v>
      </c>
      <c r="B12" s="9">
        <v>301928</v>
      </c>
      <c r="C12" s="4">
        <v>808162</v>
      </c>
      <c r="D12" s="12">
        <f t="shared" si="0"/>
        <v>506234</v>
      </c>
      <c r="E12" s="13">
        <f t="shared" si="1"/>
        <v>1.6766712593730955</v>
      </c>
    </row>
    <row r="13" spans="1:5" x14ac:dyDescent="0.25">
      <c r="A13" s="14" t="s">
        <v>40</v>
      </c>
      <c r="B13" s="9">
        <v>184433</v>
      </c>
      <c r="C13" s="9">
        <v>749857</v>
      </c>
      <c r="D13" s="12">
        <f t="shared" si="0"/>
        <v>565424</v>
      </c>
      <c r="E13" s="13">
        <f t="shared" si="1"/>
        <v>3.0657420309814403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8AE8A-0702-4B56-85A2-C3D38E763331}">
  <dimension ref="A1:I15"/>
  <sheetViews>
    <sheetView workbookViewId="0">
      <selection activeCell="A16" sqref="A16"/>
    </sheetView>
  </sheetViews>
  <sheetFormatPr defaultRowHeight="15" x14ac:dyDescent="0.25"/>
  <cols>
    <col min="1" max="1" width="27.5703125" customWidth="1"/>
    <col min="2" max="3" width="12.7109375" customWidth="1"/>
    <col min="4" max="4" width="10.7109375" customWidth="1"/>
    <col min="5" max="5" width="9.42578125" customWidth="1"/>
    <col min="6" max="6" width="12.42578125" customWidth="1"/>
    <col min="7" max="7" width="12.85546875" customWidth="1"/>
    <col min="8" max="8" width="10.5703125" customWidth="1"/>
    <col min="9" max="9" width="10.28515625" customWidth="1"/>
  </cols>
  <sheetData>
    <row r="1" spans="1:9" ht="30" x14ac:dyDescent="0.25">
      <c r="A1" s="2" t="s">
        <v>0</v>
      </c>
      <c r="B1" s="3" t="s">
        <v>1</v>
      </c>
      <c r="C1" s="3" t="s">
        <v>2</v>
      </c>
      <c r="D1" s="3" t="s">
        <v>4</v>
      </c>
      <c r="E1" s="3" t="s">
        <v>3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ht="31.5" x14ac:dyDescent="0.25">
      <c r="A2" s="1" t="s">
        <v>18</v>
      </c>
      <c r="B2" s="4">
        <v>626475</v>
      </c>
      <c r="C2" s="4">
        <v>1302000</v>
      </c>
      <c r="D2" s="5">
        <f t="shared" ref="D2:D9" si="0">SUM(C2-B2)</f>
        <v>675525</v>
      </c>
      <c r="E2" s="7">
        <f t="shared" ref="E2:E9" si="1">SUM(D2/B2)</f>
        <v>1.0782952232730756</v>
      </c>
      <c r="F2" s="5">
        <v>112199</v>
      </c>
      <c r="G2" s="5">
        <v>613013</v>
      </c>
      <c r="H2" s="8">
        <f t="shared" ref="H2:H9" si="2">SUM(G2-F2)</f>
        <v>500814</v>
      </c>
      <c r="I2" s="6">
        <f t="shared" ref="I2:I9" si="3">SUM(H2/F2)</f>
        <v>4.4636226704337831</v>
      </c>
    </row>
    <row r="3" spans="1:9" ht="15.75" x14ac:dyDescent="0.25">
      <c r="A3" s="1" t="s">
        <v>17</v>
      </c>
      <c r="B3" s="4">
        <v>1407815</v>
      </c>
      <c r="C3" s="4">
        <v>1592650</v>
      </c>
      <c r="D3" s="5">
        <f t="shared" si="0"/>
        <v>184835</v>
      </c>
      <c r="E3" s="7">
        <f t="shared" si="1"/>
        <v>0.13129210869325869</v>
      </c>
      <c r="F3" s="5">
        <v>252134</v>
      </c>
      <c r="G3" s="5">
        <v>749857</v>
      </c>
      <c r="H3" s="8">
        <f t="shared" si="2"/>
        <v>497723</v>
      </c>
      <c r="I3" s="6">
        <f t="shared" si="3"/>
        <v>1.9740415810640375</v>
      </c>
    </row>
    <row r="4" spans="1:9" ht="31.5" x14ac:dyDescent="0.25">
      <c r="A4" s="1" t="s">
        <v>15</v>
      </c>
      <c r="B4" s="4">
        <v>388794</v>
      </c>
      <c r="C4" s="4">
        <v>406453</v>
      </c>
      <c r="D4" s="5">
        <f t="shared" si="0"/>
        <v>17659</v>
      </c>
      <c r="E4" s="7">
        <f t="shared" si="1"/>
        <v>4.5419939608121525E-2</v>
      </c>
      <c r="F4" s="5">
        <v>69631</v>
      </c>
      <c r="G4" s="5">
        <v>191368</v>
      </c>
      <c r="H4" s="8">
        <f t="shared" si="2"/>
        <v>121737</v>
      </c>
      <c r="I4" s="6">
        <f t="shared" si="3"/>
        <v>1.7483161235656532</v>
      </c>
    </row>
    <row r="5" spans="1:9" ht="15.75" x14ac:dyDescent="0.25">
      <c r="A5" s="1" t="s">
        <v>14</v>
      </c>
      <c r="B5" s="4">
        <v>254136</v>
      </c>
      <c r="C5" s="4">
        <v>336332</v>
      </c>
      <c r="D5" s="5">
        <f t="shared" si="0"/>
        <v>82196</v>
      </c>
      <c r="E5" s="7">
        <f t="shared" si="1"/>
        <v>0.32343312242263983</v>
      </c>
      <c r="F5" s="5">
        <v>45514</v>
      </c>
      <c r="G5" s="5">
        <v>158353</v>
      </c>
      <c r="H5" s="8">
        <f t="shared" si="2"/>
        <v>112839</v>
      </c>
      <c r="I5" s="6">
        <f t="shared" si="3"/>
        <v>2.479215186536011</v>
      </c>
    </row>
    <row r="6" spans="1:9" ht="47.25" x14ac:dyDescent="0.25">
      <c r="A6" s="1" t="s">
        <v>9</v>
      </c>
      <c r="B6" s="4">
        <v>24725</v>
      </c>
      <c r="C6" s="4">
        <v>18535</v>
      </c>
      <c r="D6" s="5">
        <f t="shared" si="0"/>
        <v>-6190</v>
      </c>
      <c r="E6" s="7">
        <f t="shared" si="1"/>
        <v>-0.25035389282103132</v>
      </c>
      <c r="F6" s="5">
        <v>4428</v>
      </c>
      <c r="G6" s="5">
        <v>8726</v>
      </c>
      <c r="H6" s="8">
        <f t="shared" si="2"/>
        <v>4298</v>
      </c>
      <c r="I6" s="6">
        <f t="shared" si="3"/>
        <v>0.97064137308039744</v>
      </c>
    </row>
    <row r="7" spans="1:9" ht="15.75" x14ac:dyDescent="0.25">
      <c r="A7" s="1" t="s">
        <v>13</v>
      </c>
      <c r="B7" s="4">
        <v>171463</v>
      </c>
      <c r="C7" s="4">
        <v>248560</v>
      </c>
      <c r="D7" s="5">
        <f t="shared" si="0"/>
        <v>77097</v>
      </c>
      <c r="E7" s="7">
        <f t="shared" si="1"/>
        <v>0.44964219685879753</v>
      </c>
      <c r="F7" s="5">
        <v>30708</v>
      </c>
      <c r="G7" s="5">
        <v>117028</v>
      </c>
      <c r="H7" s="8">
        <f t="shared" si="2"/>
        <v>86320</v>
      </c>
      <c r="I7" s="6">
        <f t="shared" si="3"/>
        <v>2.8109938778168555</v>
      </c>
    </row>
    <row r="8" spans="1:9" ht="15.75" x14ac:dyDescent="0.25">
      <c r="A8" s="1" t="s">
        <v>12</v>
      </c>
      <c r="B8" s="4">
        <v>124368</v>
      </c>
      <c r="C8" s="4">
        <v>208691</v>
      </c>
      <c r="D8" s="5">
        <f t="shared" si="0"/>
        <v>84323</v>
      </c>
      <c r="E8" s="7">
        <f t="shared" si="1"/>
        <v>0.67801202881770228</v>
      </c>
      <c r="F8" s="5">
        <v>22273</v>
      </c>
      <c r="G8" s="5">
        <v>98256</v>
      </c>
      <c r="H8" s="8">
        <f t="shared" si="2"/>
        <v>75983</v>
      </c>
      <c r="I8" s="6">
        <f t="shared" si="3"/>
        <v>3.4114398599200828</v>
      </c>
    </row>
    <row r="9" spans="1:9" ht="15.75" x14ac:dyDescent="0.25">
      <c r="A9" s="1" t="s">
        <v>10</v>
      </c>
      <c r="B9" s="4">
        <v>51867</v>
      </c>
      <c r="C9" s="4">
        <v>49502</v>
      </c>
      <c r="D9" s="5">
        <f t="shared" si="0"/>
        <v>-2365</v>
      </c>
      <c r="E9" s="7">
        <f t="shared" si="1"/>
        <v>-4.5597393332947732E-2</v>
      </c>
      <c r="F9" s="5">
        <v>9289</v>
      </c>
      <c r="G9" s="5">
        <v>23307</v>
      </c>
      <c r="H9" s="8">
        <f t="shared" si="2"/>
        <v>14018</v>
      </c>
      <c r="I9" s="6">
        <f t="shared" si="3"/>
        <v>1.5090967811389815</v>
      </c>
    </row>
    <row r="14" spans="1:9" ht="15.75" x14ac:dyDescent="0.25">
      <c r="A14" s="1" t="s">
        <v>16</v>
      </c>
      <c r="B14" s="4">
        <v>939833</v>
      </c>
      <c r="C14" s="4">
        <v>1176149</v>
      </c>
      <c r="D14" s="5">
        <f>SUM(C14-B14)</f>
        <v>236316</v>
      </c>
      <c r="E14" s="7">
        <f>SUM(D14/B14)</f>
        <v>0.25144467155335043</v>
      </c>
      <c r="F14" s="5">
        <v>168320</v>
      </c>
      <c r="G14" s="5">
        <v>553759</v>
      </c>
      <c r="H14" s="8">
        <f>SUM(G14-F14)</f>
        <v>385439</v>
      </c>
      <c r="I14" s="6">
        <f>SUM(H14/F14)</f>
        <v>2.2899180133079846</v>
      </c>
    </row>
    <row r="15" spans="1:9" ht="31.5" x14ac:dyDescent="0.25">
      <c r="A15" s="1" t="s">
        <v>11</v>
      </c>
      <c r="B15" s="4">
        <v>202201</v>
      </c>
      <c r="C15" s="4">
        <v>202576</v>
      </c>
      <c r="D15" s="5">
        <f>SUM(C15-B15)</f>
        <v>375</v>
      </c>
      <c r="E15" s="7">
        <f>SUM(D15/B15)</f>
        <v>1.8545902344696613E-3</v>
      </c>
      <c r="F15" s="5">
        <v>36213</v>
      </c>
      <c r="G15" s="5">
        <v>95377</v>
      </c>
      <c r="H15" s="8">
        <f>SUM(G15-F15)</f>
        <v>59164</v>
      </c>
      <c r="I15" s="6">
        <f>SUM(H15/F15)</f>
        <v>1.6337779250545383</v>
      </c>
    </row>
  </sheetData>
  <sortState xmlns:xlrd2="http://schemas.microsoft.com/office/spreadsheetml/2017/richdata2" ref="A2:I10">
    <sortCondition ref="A2:A1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EE3A9-F5B0-438A-816D-20BD5CEDEB65}">
  <dimension ref="A1:I14"/>
  <sheetViews>
    <sheetView workbookViewId="0">
      <selection sqref="A1:I13"/>
    </sheetView>
  </sheetViews>
  <sheetFormatPr defaultRowHeight="15" x14ac:dyDescent="0.25"/>
  <cols>
    <col min="1" max="1" width="15.28515625" customWidth="1"/>
    <col min="2" max="2" width="12" customWidth="1"/>
    <col min="3" max="3" width="12.140625" customWidth="1"/>
    <col min="4" max="4" width="11.42578125" customWidth="1"/>
    <col min="5" max="5" width="10" customWidth="1"/>
    <col min="6" max="6" width="12.5703125" customWidth="1"/>
    <col min="7" max="7" width="12" customWidth="1"/>
    <col min="8" max="8" width="10.28515625" customWidth="1"/>
    <col min="9" max="9" width="9.85546875" customWidth="1"/>
  </cols>
  <sheetData>
    <row r="1" spans="1:9" ht="60" x14ac:dyDescent="0.25">
      <c r="A1" s="2" t="s">
        <v>0</v>
      </c>
      <c r="B1" s="3" t="s">
        <v>1</v>
      </c>
      <c r="C1" s="3" t="s">
        <v>2</v>
      </c>
      <c r="D1" s="3" t="s">
        <v>4</v>
      </c>
      <c r="E1" s="3" t="s">
        <v>3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x14ac:dyDescent="0.25">
      <c r="A2" s="14" t="s">
        <v>30</v>
      </c>
      <c r="B2" s="10">
        <v>67376</v>
      </c>
      <c r="C2" s="4">
        <v>38682</v>
      </c>
      <c r="D2" s="10">
        <f t="shared" ref="D2:D13" si="0">SUM(C2-B2)</f>
        <v>-28694</v>
      </c>
      <c r="E2" s="11">
        <f t="shared" ref="E2:E13" si="1">SUM(D2/B2)</f>
        <v>-0.42587865115174545</v>
      </c>
      <c r="F2" s="10">
        <v>12066</v>
      </c>
      <c r="G2" s="4">
        <v>18212</v>
      </c>
      <c r="H2" s="12">
        <f t="shared" ref="H2:H13" si="2">SUM(G2-F2)</f>
        <v>6146</v>
      </c>
      <c r="I2" s="13">
        <f t="shared" ref="I2:I13" si="3">SUM(H2/F2)</f>
        <v>0.50936515829603846</v>
      </c>
    </row>
    <row r="3" spans="1:9" x14ac:dyDescent="0.25">
      <c r="A3" s="14" t="s">
        <v>27</v>
      </c>
      <c r="B3" s="10">
        <v>210619</v>
      </c>
      <c r="C3" s="4">
        <v>104446</v>
      </c>
      <c r="D3" s="10">
        <f t="shared" si="0"/>
        <v>-106173</v>
      </c>
      <c r="E3" s="11">
        <f t="shared" si="1"/>
        <v>-0.50409982005422116</v>
      </c>
      <c r="F3" s="10">
        <v>37721</v>
      </c>
      <c r="G3" s="4">
        <v>49176</v>
      </c>
      <c r="H3" s="12">
        <f t="shared" si="2"/>
        <v>11455</v>
      </c>
      <c r="I3" s="13">
        <f t="shared" si="3"/>
        <v>0.30367699689827948</v>
      </c>
    </row>
    <row r="4" spans="1:9" ht="30" x14ac:dyDescent="0.25">
      <c r="A4" s="14" t="s">
        <v>22</v>
      </c>
      <c r="B4" s="9">
        <v>136469</v>
      </c>
      <c r="C4" s="9">
        <v>136712</v>
      </c>
      <c r="D4" s="10">
        <f t="shared" si="0"/>
        <v>243</v>
      </c>
      <c r="E4" s="11">
        <f t="shared" si="1"/>
        <v>1.7806241710571632E-3</v>
      </c>
      <c r="F4" s="9">
        <v>24441</v>
      </c>
      <c r="G4" s="9">
        <v>64522</v>
      </c>
      <c r="H4" s="12">
        <f t="shared" si="2"/>
        <v>40081</v>
      </c>
      <c r="I4" s="13">
        <f t="shared" si="3"/>
        <v>1.6399083507221472</v>
      </c>
    </row>
    <row r="5" spans="1:9" ht="30" x14ac:dyDescent="0.25">
      <c r="A5" s="14" t="s">
        <v>28</v>
      </c>
      <c r="B5" s="10">
        <v>166943</v>
      </c>
      <c r="C5" s="4">
        <v>119945</v>
      </c>
      <c r="D5" s="10">
        <f t="shared" si="0"/>
        <v>-46998</v>
      </c>
      <c r="E5" s="11">
        <f t="shared" si="1"/>
        <v>-0.2815212377877479</v>
      </c>
      <c r="F5" s="10">
        <v>29898</v>
      </c>
      <c r="G5" s="4">
        <v>56472</v>
      </c>
      <c r="H5" s="12">
        <f t="shared" si="2"/>
        <v>26574</v>
      </c>
      <c r="I5" s="13">
        <f t="shared" si="3"/>
        <v>0.88882199478225965</v>
      </c>
    </row>
    <row r="6" spans="1:9" ht="30" x14ac:dyDescent="0.25">
      <c r="A6" s="14" t="s">
        <v>29</v>
      </c>
      <c r="B6" s="10">
        <v>24829</v>
      </c>
      <c r="C6" s="4">
        <v>50838</v>
      </c>
      <c r="D6" s="10">
        <f t="shared" si="0"/>
        <v>26009</v>
      </c>
      <c r="E6" s="11">
        <f t="shared" si="1"/>
        <v>1.0475250714889845</v>
      </c>
      <c r="F6" s="10">
        <v>4446</v>
      </c>
      <c r="G6" s="4">
        <v>23936</v>
      </c>
      <c r="H6" s="12">
        <f t="shared" si="2"/>
        <v>19490</v>
      </c>
      <c r="I6" s="13">
        <f t="shared" si="3"/>
        <v>4.3837156995051734</v>
      </c>
    </row>
    <row r="7" spans="1:9" ht="30" x14ac:dyDescent="0.25">
      <c r="A7" s="14" t="s">
        <v>19</v>
      </c>
      <c r="B7" s="9">
        <v>115085</v>
      </c>
      <c r="C7" s="9">
        <v>175897</v>
      </c>
      <c r="D7" s="10">
        <f t="shared" si="0"/>
        <v>60812</v>
      </c>
      <c r="E7" s="11">
        <f t="shared" si="1"/>
        <v>0.52840943650345396</v>
      </c>
      <c r="F7" s="9">
        <v>20611</v>
      </c>
      <c r="G7" s="9">
        <v>82816</v>
      </c>
      <c r="H7" s="12">
        <f t="shared" si="2"/>
        <v>62205</v>
      </c>
      <c r="I7" s="13">
        <f t="shared" si="3"/>
        <v>3.0180486148173307</v>
      </c>
    </row>
    <row r="8" spans="1:9" ht="45" x14ac:dyDescent="0.25">
      <c r="A8" s="14" t="s">
        <v>24</v>
      </c>
      <c r="B8" s="9">
        <v>13400</v>
      </c>
      <c r="C8" s="9">
        <v>7132</v>
      </c>
      <c r="D8" s="10">
        <f t="shared" si="0"/>
        <v>-6268</v>
      </c>
      <c r="E8" s="11">
        <f t="shared" si="1"/>
        <v>-0.46776119402985072</v>
      </c>
      <c r="F8" s="9">
        <v>2399</v>
      </c>
      <c r="G8" s="9">
        <v>3358</v>
      </c>
      <c r="H8" s="12">
        <f t="shared" si="2"/>
        <v>959</v>
      </c>
      <c r="I8" s="13">
        <f t="shared" si="3"/>
        <v>0.39974989578991249</v>
      </c>
    </row>
    <row r="9" spans="1:9" ht="30" x14ac:dyDescent="0.25">
      <c r="A9" s="14" t="s">
        <v>23</v>
      </c>
      <c r="B9" s="9">
        <v>166066</v>
      </c>
      <c r="C9" s="9">
        <v>261347</v>
      </c>
      <c r="D9" s="10">
        <f t="shared" si="0"/>
        <v>95281</v>
      </c>
      <c r="E9" s="11">
        <f t="shared" si="1"/>
        <v>0.57375380872665083</v>
      </c>
      <c r="F9" s="9">
        <v>29741</v>
      </c>
      <c r="G9" s="9">
        <v>123048</v>
      </c>
      <c r="H9" s="12">
        <f t="shared" si="2"/>
        <v>93307</v>
      </c>
      <c r="I9" s="13">
        <f t="shared" si="3"/>
        <v>3.13731885276218</v>
      </c>
    </row>
    <row r="10" spans="1:9" ht="45" x14ac:dyDescent="0.25">
      <c r="A10" s="14" t="s">
        <v>21</v>
      </c>
      <c r="B10" s="9">
        <v>50444</v>
      </c>
      <c r="C10" s="9">
        <v>12719</v>
      </c>
      <c r="D10" s="10">
        <f t="shared" si="0"/>
        <v>-37725</v>
      </c>
      <c r="E10" s="11">
        <f t="shared" si="1"/>
        <v>-0.74785901197367377</v>
      </c>
      <c r="F10" s="9">
        <v>9034</v>
      </c>
      <c r="G10" s="4">
        <v>5988</v>
      </c>
      <c r="H10" s="12">
        <f t="shared" si="2"/>
        <v>-3046</v>
      </c>
      <c r="I10" s="13">
        <f t="shared" si="3"/>
        <v>-0.33717068851007304</v>
      </c>
    </row>
    <row r="11" spans="1:9" x14ac:dyDescent="0.25">
      <c r="A11" s="14" t="s">
        <v>20</v>
      </c>
      <c r="B11" s="9">
        <v>1029801</v>
      </c>
      <c r="C11" s="9">
        <v>851154</v>
      </c>
      <c r="D11" s="10">
        <f t="shared" si="0"/>
        <v>-178647</v>
      </c>
      <c r="E11" s="11">
        <f t="shared" si="1"/>
        <v>-0.17347720579024492</v>
      </c>
      <c r="F11" s="9">
        <v>184433</v>
      </c>
      <c r="G11" s="9">
        <v>400743</v>
      </c>
      <c r="H11" s="12">
        <f t="shared" si="2"/>
        <v>216310</v>
      </c>
      <c r="I11" s="13">
        <f t="shared" si="3"/>
        <v>1.1728378327088971</v>
      </c>
    </row>
    <row r="12" spans="1:9" ht="45" x14ac:dyDescent="0.25">
      <c r="A12" s="14" t="s">
        <v>26</v>
      </c>
      <c r="B12" s="10">
        <v>23978</v>
      </c>
      <c r="C12" s="4">
        <v>35413</v>
      </c>
      <c r="D12" s="10">
        <f t="shared" si="0"/>
        <v>11435</v>
      </c>
      <c r="E12" s="11">
        <f t="shared" si="1"/>
        <v>0.47689548753023603</v>
      </c>
      <c r="F12" s="10">
        <v>4294</v>
      </c>
      <c r="G12" s="4">
        <v>16673</v>
      </c>
      <c r="H12" s="12">
        <f t="shared" si="2"/>
        <v>12379</v>
      </c>
      <c r="I12" s="13">
        <f t="shared" si="3"/>
        <v>2.8828598043782021</v>
      </c>
    </row>
    <row r="13" spans="1:9" ht="60" x14ac:dyDescent="0.25">
      <c r="A13" s="14" t="s">
        <v>25</v>
      </c>
      <c r="B13" s="9">
        <v>212044</v>
      </c>
      <c r="C13" s="9">
        <v>215144</v>
      </c>
      <c r="D13" s="10">
        <f t="shared" si="0"/>
        <v>3100</v>
      </c>
      <c r="E13" s="11">
        <f t="shared" si="1"/>
        <v>1.4619607251325197E-2</v>
      </c>
      <c r="F13" s="9">
        <v>37976</v>
      </c>
      <c r="G13" s="9">
        <v>101281</v>
      </c>
      <c r="H13" s="12">
        <f t="shared" si="2"/>
        <v>63305</v>
      </c>
      <c r="I13" s="13">
        <f t="shared" si="3"/>
        <v>1.6669738782388877</v>
      </c>
    </row>
    <row r="14" spans="1:9" x14ac:dyDescent="0.25">
      <c r="A14" s="15"/>
    </row>
  </sheetData>
  <sortState xmlns:xlrd2="http://schemas.microsoft.com/office/spreadsheetml/2017/richdata2" ref="A2:I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Largest Employers</vt:lpstr>
      <vt:lpstr>Sheet1</vt:lpstr>
      <vt:lpstr>AD 20</vt:lpstr>
      <vt:lpstr>SD 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 Azevedo</dc:creator>
  <cp:lastModifiedBy>Jerry Azevedo</cp:lastModifiedBy>
  <dcterms:created xsi:type="dcterms:W3CDTF">2026-01-16T16:04:02Z</dcterms:created>
  <dcterms:modified xsi:type="dcterms:W3CDTF">2026-02-11T20:51:29Z</dcterms:modified>
</cp:coreProperties>
</file>